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 activeTab="2"/>
  </bookViews>
  <sheets>
    <sheet name="SCHEDA 1-Apparecchiature" sheetId="1" r:id="rId1"/>
    <sheet name="SCHEDA 2-DM CONSUMABILI" sheetId="2" r:id="rId2"/>
    <sheet name="SCHEDA 3 - QUOTAZIONE ECON." sheetId="3" r:id="rId3"/>
  </sheets>
  <calcPr calcId="145621"/>
</workbook>
</file>

<file path=xl/calcChain.xml><?xml version="1.0" encoding="utf-8"?>
<calcChain xmlns="http://schemas.openxmlformats.org/spreadsheetml/2006/main">
  <c r="C9" i="3" l="1"/>
  <c r="P7" i="1"/>
  <c r="P8" i="1"/>
  <c r="P9" i="1"/>
  <c r="P10" i="1"/>
  <c r="P11" i="1"/>
  <c r="P12" i="1"/>
  <c r="P13" i="1"/>
  <c r="P14" i="1"/>
  <c r="P16" i="1"/>
  <c r="P5" i="1"/>
  <c r="K18" i="1"/>
  <c r="K7" i="1"/>
  <c r="K8" i="1"/>
  <c r="K9" i="1"/>
  <c r="K10" i="1"/>
  <c r="K11" i="1"/>
  <c r="K12" i="1"/>
  <c r="K13" i="1"/>
  <c r="K14" i="1"/>
  <c r="K15" i="1"/>
  <c r="K16" i="1"/>
  <c r="K5" i="1"/>
  <c r="B9" i="3"/>
  <c r="L5" i="2"/>
  <c r="L6" i="2" s="1"/>
  <c r="J5" i="2"/>
  <c r="J18" i="1"/>
  <c r="I18" i="1"/>
  <c r="O16" i="1"/>
  <c r="N16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5" i="1"/>
  <c r="N5" i="1"/>
  <c r="N17" i="1" l="1"/>
</calcChain>
</file>

<file path=xl/sharedStrings.xml><?xml version="1.0" encoding="utf-8"?>
<sst xmlns="http://schemas.openxmlformats.org/spreadsheetml/2006/main" count="63" uniqueCount="61">
  <si>
    <t xml:space="preserve">        FORNITURA DI  TRAPANI - VOCE  2 - TRAPANI ELETTRICI PER ORTOPEDIA E TRAUMATOLOGIA</t>
  </si>
  <si>
    <t>OFFERTA ECONOMICA</t>
  </si>
  <si>
    <t>Scheda 1: Apparecchiature</t>
  </si>
  <si>
    <t>Dispositivi offerti (Modello)</t>
  </si>
  <si>
    <t xml:space="preserve">Qt offerta </t>
  </si>
  <si>
    <t>Codice prodotto fabbricante</t>
  </si>
  <si>
    <t>Codice prodotto fornitore</t>
  </si>
  <si>
    <t>Fabbricante</t>
  </si>
  <si>
    <t>Codice CND</t>
  </si>
  <si>
    <t>Prezzo unitario a base d'asta</t>
  </si>
  <si>
    <t>Canone  unitario full-risk annuale post garanzia a base d’asta</t>
  </si>
  <si>
    <t>Prezzo   complessivo a base d’asta</t>
  </si>
  <si>
    <t>Prezzo unitario offerto</t>
  </si>
  <si>
    <t>Canone  unitario full-risk annuale post garanzia offerto</t>
  </si>
  <si>
    <t>Prezzo complessivo offerto</t>
  </si>
  <si>
    <t>Mini Manipolo elettrico a doppio pulsante</t>
  </si>
  <si>
    <t xml:space="preserve"> Terminali  per Mini Manipolo elettrico</t>
  </si>
  <si>
    <t xml:space="preserve">Terminale jacobs con chiave,               </t>
  </si>
  <si>
    <t xml:space="preserve">Terminale per fili, da 0,7mm a 1,8mm    </t>
  </si>
  <si>
    <t xml:space="preserve">Terminale per fili, da 2mm a 3,2mm   </t>
  </si>
  <si>
    <t xml:space="preserve">Terminale ao per punte da perforaz. </t>
  </si>
  <si>
    <t xml:space="preserve">Terminale sega sagittale                         </t>
  </si>
  <si>
    <t>Terminale alesaggio AO Synthes</t>
  </si>
  <si>
    <t>Terminale alesaggio Hudson/Trinkle</t>
  </si>
  <si>
    <t>Cavo di connessione</t>
  </si>
  <si>
    <t>RIPORTARE NEL FOGLIO N. 3</t>
  </si>
  <si>
    <t xml:space="preserve">         FORNITURA DI  TRAPANI -  VOCE  2 - TRAPANI ELETTRICI PER ORTOPEDIA E TRAUMATOLOGIA</t>
  </si>
  <si>
    <t xml:space="preserve">DESCRIZIONE </t>
  </si>
  <si>
    <t>Descrizione prodotto</t>
  </si>
  <si>
    <t>Codice Prodotto fabbricante</t>
  </si>
  <si>
    <t>NUMERO PZ A CONFEZIONE</t>
  </si>
  <si>
    <t>CND</t>
  </si>
  <si>
    <t>N.Repertorio</t>
  </si>
  <si>
    <t>N.ro quadriennale presunto</t>
  </si>
  <si>
    <t>prezzo unitario a base d'asta</t>
  </si>
  <si>
    <t>prezzo complessivo a base d’asta</t>
  </si>
  <si>
    <t>prezzo unitario offerto</t>
  </si>
  <si>
    <t>prezzo complessivo offerto</t>
  </si>
  <si>
    <t>LAME PICCOLE</t>
  </si>
  <si>
    <t xml:space="preserve">RIPORTARE  NEL FOGLIO 3, CASELLA " ___ " </t>
  </si>
  <si>
    <t xml:space="preserve">   FORNITURA IN ACQUISTO DI  TRAPANI -  VOCE  2 - TRAPANI ELETTRICI PER ORTOPEDIA E TRAUMATOLOGIA</t>
  </si>
  <si>
    <t>Ragione sociale, la sede, il numero di codice fiscale e di partita IVA della Ditta offerente _____________________________________________</t>
  </si>
  <si>
    <t>nome, cognome, luogo e data di nascita, domicilio del legale rappresentante o persona munita di comprovati poteri di firma, la cui procura sia stata prodotta nella busta contrassegnata dalla lettera “A” ___________________________________________________________________</t>
  </si>
  <si>
    <t>Si dichiara  di mantenere valida l’offerta, al fine dell’espletamento della procedura di gara, per 240 giorni dalla data di scadenza del termine fissato per la presentazione della stessa</t>
  </si>
  <si>
    <t>FORNITURA IN ACQUISTO DI  TRAPANI - VOCE  1- TRAPANI ELETTRICI PER ORTOPEDIA E TRAUMATOLOGIA</t>
  </si>
  <si>
    <t>IMPORTO FORNITURA A BASE D’ASTA</t>
  </si>
  <si>
    <t>IMPORTO  FORNITURA OFFERTO</t>
  </si>
  <si>
    <t xml:space="preserve">aliquota iva </t>
  </si>
  <si>
    <t>Canone di assistenza BIENNALE complessivo</t>
  </si>
  <si>
    <t>IMPORTO COMPLESSIVO A BASE D'ASTA, SOGGETTO A RIBASSO</t>
  </si>
  <si>
    <t>oneri della sicurezza propri dell’impresa ai sensi dell’art. 87, 4 comma D.lgs. 50/2016</t>
  </si>
  <si>
    <t xml:space="preserve">sottoscritta:
· in  caso  di  impresa  singola,  dal  suo  legale  rappresentante  avente  i  poteri  necessari  per impegnare l’impresa nella presente procedura o da persona munita di comprovati poteri di firma;
· in caso di RTI o di Consorzi ordinari costituiti al momento di presentazione dell’offerta, dal legale rappresentante avente i poteri necessari per impegnare l’impresa  mandataria o il Consorzio Ordinario nella presente procedura o da persona munita di comprovati poteri di firma;
· in  caso  di RTI  e  Consorzi  ordinari costituendi,  dal  legale  rappresentante avente  i  poteri necessari per impegnare l’impresa nella presente procedura di tutte le imprese raggruppande o consorziande o da persona munita di comprovati poteri di firma;
· in caso di Consorzi di cui all’art. 45, comma 2, lett. b) e c) del D.Lgs. n. 50/2016 dal legale rappresentante avente i poteri necessari per impegnare il Consorzio stesso nella presente procedura o da persona munita da comprovati poteri di firma.
Nel caso in cui i poteri di firma non siano riportati sulla CCIAA, dovrà essere prodotta  apposita documentazione probatoria, come previsto al precedente paragrafo 2.3.6.
</t>
  </si>
  <si>
    <t>Canone  complessivo full-risk annuale post garanzia biennale a base d’asta</t>
  </si>
  <si>
    <t>Canone  complessivo full-risk biennale post garanzia biennale, a base d’asta</t>
  </si>
  <si>
    <t>Canone complessivo full-risk annuale biennale post garanzia offerto</t>
  </si>
  <si>
    <t>Canone complessivo full-risk biennale  post garanzia biennale,  offerto</t>
  </si>
  <si>
    <t>acquisto apparecchiature</t>
  </si>
  <si>
    <t>(DA FOGLIO 1, COL. I, RIGA 18)</t>
  </si>
  <si>
    <t>(DA FOGLIO 1,COL. K, RIGA 18)</t>
  </si>
  <si>
    <t>Consumabili</t>
  </si>
  <si>
    <t>(DA FOGLIO 2,COL. L, RIGA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</si>
</sst>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&quot; &quot;[$€-2]* #,##0.00&quot; &quot;;&quot; &quot;[$€-2]* \(#,##0.00&quot;) &quot;;&quot; &quot;[$€-2]* &quot;-&quot;??"/>
    <numFmt numFmtId="165" formatCode="&quot; € &quot;* #,##0.00&quot; &quot;;&quot;-€ &quot;* #,##0.00&quot; &quot;;&quot; € &quot;* &quot;-&quot;??&quot; &quot;"/>
    <numFmt numFmtId="166" formatCode="[$€-2]&quot; &quot;#,##0.00"/>
    <numFmt numFmtId="167" formatCode="[$€-2]&quot; &quot;0.00"/>
  </numFmts>
  <fonts count="25" x14ac:knownFonts="1">
    <font>
      <sz val="10"/>
      <color indexed="8"/>
      <name val="Arial"/>
    </font>
    <font>
      <b/>
      <sz val="12"/>
      <color indexed="8"/>
      <name val="Verdana"/>
    </font>
    <font>
      <b/>
      <i/>
      <sz val="12"/>
      <color indexed="8"/>
      <name val="Verdana"/>
    </font>
    <font>
      <b/>
      <sz val="14"/>
      <color indexed="8"/>
      <name val="Arial"/>
    </font>
    <font>
      <b/>
      <i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b/>
      <sz val="12"/>
      <color indexed="8"/>
      <name val="Calibri"/>
    </font>
    <font>
      <sz val="12"/>
      <color indexed="8"/>
      <name val="Calibri"/>
    </font>
    <font>
      <sz val="10"/>
      <color indexed="8"/>
      <name val="Trebuchet MS"/>
    </font>
    <font>
      <sz val="10"/>
      <color indexed="8"/>
      <name val="Calibri"/>
    </font>
    <font>
      <b/>
      <sz val="12"/>
      <color indexed="8"/>
      <name val="Arial"/>
    </font>
    <font>
      <b/>
      <sz val="11"/>
      <color indexed="8"/>
      <name val="Verdana"/>
    </font>
    <font>
      <sz val="12"/>
      <color indexed="8"/>
      <name val="Arial"/>
    </font>
    <font>
      <b/>
      <i/>
      <sz val="8"/>
      <color indexed="8"/>
      <name val="Verdana"/>
    </font>
    <font>
      <b/>
      <i/>
      <sz val="11"/>
      <color indexed="8"/>
      <name val="Arial"/>
    </font>
    <font>
      <i/>
      <sz val="12"/>
      <color indexed="8"/>
      <name val="Times New Roman"/>
    </font>
    <font>
      <b/>
      <i/>
      <sz val="12"/>
      <color indexed="8"/>
      <name val="Arial"/>
    </font>
    <font>
      <b/>
      <i/>
      <sz val="16"/>
      <color indexed="8"/>
      <name val="Times New Roman"/>
    </font>
    <font>
      <sz val="8"/>
      <color indexed="8"/>
      <name val="Calibri"/>
    </font>
    <font>
      <sz val="10"/>
      <color indexed="8"/>
      <name val="Arial"/>
    </font>
    <font>
      <b/>
      <sz val="10"/>
      <color indexed="8"/>
      <name val="Trebuchet MS"/>
      <family val="2"/>
    </font>
    <font>
      <b/>
      <sz val="10"/>
      <color indexed="8"/>
      <name val="Arial"/>
      <family val="2"/>
    </font>
    <font>
      <i/>
      <sz val="12"/>
      <color indexed="8"/>
      <name val="Times New Roman"/>
      <family val="1"/>
    </font>
    <font>
      <i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4" fontId="20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49" fontId="4" fillId="3" borderId="9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/>
    <xf numFmtId="164" fontId="9" fillId="3" borderId="9" xfId="0" applyNumberFormat="1" applyFont="1" applyFill="1" applyBorder="1" applyAlignment="1">
      <alignment horizontal="left"/>
    </xf>
    <xf numFmtId="165" fontId="0" fillId="3" borderId="9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0" fontId="6" fillId="4" borderId="12" xfId="0" applyNumberFormat="1" applyFont="1" applyFill="1" applyBorder="1" applyAlignment="1">
      <alignment horizontal="right" vertical="center"/>
    </xf>
    <xf numFmtId="165" fontId="6" fillId="4" borderId="13" xfId="0" applyNumberFormat="1" applyFont="1" applyFill="1" applyBorder="1" applyAlignment="1">
      <alignment horizontal="right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/>
    <xf numFmtId="0" fontId="0" fillId="3" borderId="8" xfId="0" applyNumberFormat="1" applyFont="1" applyFill="1" applyBorder="1" applyAlignment="1"/>
    <xf numFmtId="0" fontId="0" fillId="3" borderId="16" xfId="0" applyNumberFormat="1" applyFont="1" applyFill="1" applyBorder="1" applyAlignment="1"/>
    <xf numFmtId="49" fontId="8" fillId="3" borderId="9" xfId="0" applyNumberFormat="1" applyFont="1" applyFill="1" applyBorder="1" applyAlignment="1">
      <alignment horizontal="center" vertical="center" wrapText="1"/>
    </xf>
    <xf numFmtId="0" fontId="0" fillId="3" borderId="18" xfId="0" applyNumberFormat="1" applyFont="1" applyFill="1" applyBorder="1" applyAlignment="1"/>
    <xf numFmtId="0" fontId="0" fillId="3" borderId="19" xfId="0" applyNumberFormat="1" applyFont="1" applyFill="1" applyBorder="1" applyAlignment="1"/>
    <xf numFmtId="164" fontId="10" fillId="3" borderId="9" xfId="0" applyNumberFormat="1" applyFont="1" applyFill="1" applyBorder="1" applyAlignment="1">
      <alignment horizontal="left" vertical="center"/>
    </xf>
    <xf numFmtId="165" fontId="0" fillId="3" borderId="18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horizontal="right" vertical="center"/>
    </xf>
    <xf numFmtId="49" fontId="6" fillId="4" borderId="21" xfId="0" applyNumberFormat="1" applyFont="1" applyFill="1" applyBorder="1" applyAlignment="1">
      <alignment horizontal="right" vertical="center"/>
    </xf>
    <xf numFmtId="0" fontId="0" fillId="3" borderId="23" xfId="0" applyNumberFormat="1" applyFont="1" applyFill="1" applyBorder="1" applyAlignment="1">
      <alignment horizontal="center" vertical="center"/>
    </xf>
    <xf numFmtId="0" fontId="0" fillId="3" borderId="22" xfId="0" applyNumberFormat="1" applyFont="1" applyFill="1" applyBorder="1" applyAlignment="1"/>
    <xf numFmtId="0" fontId="0" fillId="3" borderId="24" xfId="0" applyNumberFormat="1" applyFont="1" applyFill="1" applyBorder="1" applyAlignment="1"/>
    <xf numFmtId="49" fontId="6" fillId="3" borderId="27" xfId="0" applyNumberFormat="1" applyFont="1" applyFill="1" applyBorder="1" applyAlignment="1">
      <alignment horizontal="right" vertical="center"/>
    </xf>
    <xf numFmtId="0" fontId="6" fillId="3" borderId="28" xfId="0" applyNumberFormat="1" applyFont="1" applyFill="1" applyBorder="1" applyAlignment="1">
      <alignment horizontal="right" vertical="center"/>
    </xf>
    <xf numFmtId="0" fontId="6" fillId="3" borderId="29" xfId="0" applyNumberFormat="1" applyFont="1" applyFill="1" applyBorder="1" applyAlignment="1">
      <alignment horizontal="right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0" fillId="0" borderId="0" xfId="0" applyNumberFormat="1" applyFont="1" applyAlignment="1"/>
    <xf numFmtId="49" fontId="6" fillId="3" borderId="33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/>
    </xf>
    <xf numFmtId="0" fontId="8" fillId="3" borderId="34" xfId="0" applyNumberFormat="1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horizontal="left" vertical="center"/>
    </xf>
    <xf numFmtId="165" fontId="6" fillId="7" borderId="9" xfId="0" applyNumberFormat="1" applyFont="1" applyFill="1" applyBorder="1" applyAlignment="1"/>
    <xf numFmtId="0" fontId="0" fillId="3" borderId="11" xfId="0" applyNumberFormat="1" applyFont="1" applyFill="1" applyBorder="1" applyAlignment="1"/>
    <xf numFmtId="0" fontId="0" fillId="3" borderId="25" xfId="0" applyNumberFormat="1" applyFont="1" applyFill="1" applyBorder="1" applyAlignment="1"/>
    <xf numFmtId="0" fontId="0" fillId="3" borderId="36" xfId="0" applyNumberFormat="1" applyFont="1" applyFill="1" applyBorder="1" applyAlignment="1"/>
    <xf numFmtId="164" fontId="13" fillId="5" borderId="9" xfId="0" applyNumberFormat="1" applyFont="1" applyFill="1" applyBorder="1" applyAlignment="1">
      <alignment horizontal="left"/>
    </xf>
    <xf numFmtId="0" fontId="0" fillId="3" borderId="27" xfId="0" applyNumberFormat="1" applyFont="1" applyFill="1" applyBorder="1" applyAlignment="1"/>
    <xf numFmtId="0" fontId="0" fillId="3" borderId="28" xfId="0" applyNumberFormat="1" applyFont="1" applyFill="1" applyBorder="1" applyAlignment="1"/>
    <xf numFmtId="0" fontId="0" fillId="3" borderId="37" xfId="0" applyNumberFormat="1" applyFont="1" applyFill="1" applyBorder="1" applyAlignment="1"/>
    <xf numFmtId="0" fontId="0" fillId="0" borderId="0" xfId="0" applyNumberFormat="1" applyFont="1" applyAlignment="1"/>
    <xf numFmtId="49" fontId="1" fillId="7" borderId="9" xfId="0" applyNumberFormat="1" applyFont="1" applyFill="1" applyBorder="1" applyAlignment="1">
      <alignment horizontal="center" vertical="center" wrapText="1"/>
    </xf>
    <xf numFmtId="49" fontId="15" fillId="7" borderId="9" xfId="0" applyNumberFormat="1" applyFont="1" applyFill="1" applyBorder="1" applyAlignment="1">
      <alignment horizontal="center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166" fontId="16" fillId="3" borderId="9" xfId="0" applyNumberFormat="1" applyFont="1" applyFill="1" applyBorder="1" applyAlignment="1">
      <alignment horizontal="center" vertical="center" wrapText="1"/>
    </xf>
    <xf numFmtId="49" fontId="11" fillId="9" borderId="9" xfId="0" applyNumberFormat="1" applyFont="1" applyFill="1" applyBorder="1" applyAlignment="1">
      <alignment horizontal="center" vertical="center" wrapText="1"/>
    </xf>
    <xf numFmtId="166" fontId="17" fillId="6" borderId="9" xfId="0" applyNumberFormat="1" applyFont="1" applyFill="1" applyBorder="1" applyAlignment="1">
      <alignment horizontal="center" vertical="center" wrapText="1"/>
    </xf>
    <xf numFmtId="167" fontId="17" fillId="6" borderId="9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right" vertical="center"/>
    </xf>
    <xf numFmtId="0" fontId="0" fillId="3" borderId="9" xfId="0" applyNumberFormat="1" applyFont="1" applyFill="1" applyBorder="1" applyAlignment="1"/>
    <xf numFmtId="49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49" fontId="6" fillId="4" borderId="11" xfId="0" applyNumberFormat="1" applyFont="1" applyFill="1" applyBorder="1" applyAlignment="1">
      <alignment horizontal="right" vertical="center"/>
    </xf>
    <xf numFmtId="165" fontId="6" fillId="4" borderId="25" xfId="0" applyNumberFormat="1" applyFont="1" applyFill="1" applyBorder="1" applyAlignment="1">
      <alignment horizontal="right" vertical="center"/>
    </xf>
    <xf numFmtId="0" fontId="6" fillId="4" borderId="25" xfId="0" applyNumberFormat="1" applyFont="1" applyFill="1" applyBorder="1" applyAlignment="1">
      <alignment horizontal="right" vertical="center"/>
    </xf>
    <xf numFmtId="165" fontId="6" fillId="4" borderId="26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1" fillId="5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3" fillId="6" borderId="30" xfId="0" applyNumberFormat="1" applyFont="1" applyFill="1" applyBorder="1" applyAlignment="1">
      <alignment horizontal="center"/>
    </xf>
    <xf numFmtId="0" fontId="3" fillId="6" borderId="31" xfId="0" applyNumberFormat="1" applyFont="1" applyFill="1" applyBorder="1" applyAlignment="1">
      <alignment horizontal="center"/>
    </xf>
    <xf numFmtId="0" fontId="3" fillId="6" borderId="32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3" fillId="8" borderId="9" xfId="0" applyNumberFormat="1" applyFont="1" applyFill="1" applyBorder="1" applyAlignment="1">
      <alignment horizontal="center" vertic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0" fontId="14" fillId="2" borderId="9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49" fontId="14" fillId="2" borderId="35" xfId="0" applyNumberFormat="1" applyFont="1" applyFill="1" applyBorder="1" applyAlignment="1">
      <alignment horizontal="center" vertical="center" wrapText="1"/>
    </xf>
    <xf numFmtId="0" fontId="14" fillId="2" borderId="25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0" fontId="18" fillId="3" borderId="9" xfId="0" applyNumberFormat="1" applyFont="1" applyFill="1" applyBorder="1" applyAlignment="1">
      <alignment horizontal="center" vertical="center" wrapText="1"/>
    </xf>
    <xf numFmtId="49" fontId="19" fillId="3" borderId="21" xfId="0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center" vertical="center" wrapText="1"/>
    </xf>
    <xf numFmtId="164" fontId="9" fillId="3" borderId="35" xfId="0" applyNumberFormat="1" applyFont="1" applyFill="1" applyBorder="1" applyAlignment="1">
      <alignment horizontal="left"/>
    </xf>
    <xf numFmtId="0" fontId="0" fillId="3" borderId="40" xfId="0" applyNumberFormat="1" applyFont="1" applyFill="1" applyBorder="1" applyAlignment="1"/>
    <xf numFmtId="164" fontId="9" fillId="3" borderId="26" xfId="0" applyNumberFormat="1" applyFont="1" applyFill="1" applyBorder="1" applyAlignment="1">
      <alignment horizontal="left"/>
    </xf>
    <xf numFmtId="164" fontId="9" fillId="3" borderId="41" xfId="0" applyNumberFormat="1" applyFont="1" applyFill="1" applyBorder="1" applyAlignment="1">
      <alignment horizontal="left"/>
    </xf>
    <xf numFmtId="49" fontId="6" fillId="3" borderId="42" xfId="0" applyNumberFormat="1" applyFont="1" applyFill="1" applyBorder="1" applyAlignment="1">
      <alignment horizontal="center" vertical="center" wrapText="1"/>
    </xf>
    <xf numFmtId="164" fontId="21" fillId="10" borderId="39" xfId="0" applyNumberFormat="1" applyFont="1" applyFill="1" applyBorder="1" applyAlignment="1">
      <alignment horizontal="left"/>
    </xf>
    <xf numFmtId="0" fontId="22" fillId="10" borderId="39" xfId="0" applyNumberFormat="1" applyFont="1" applyFill="1" applyBorder="1" applyAlignment="1">
      <alignment horizontal="right" vertical="center"/>
    </xf>
    <xf numFmtId="0" fontId="22" fillId="10" borderId="39" xfId="0" applyNumberFormat="1" applyFont="1" applyFill="1" applyBorder="1" applyAlignment="1"/>
    <xf numFmtId="49" fontId="22" fillId="10" borderId="39" xfId="0" applyNumberFormat="1" applyFont="1" applyFill="1" applyBorder="1" applyAlignment="1">
      <alignment horizontal="right" vertical="center"/>
    </xf>
    <xf numFmtId="49" fontId="22" fillId="3" borderId="9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right" vertical="center"/>
    </xf>
    <xf numFmtId="0" fontId="6" fillId="4" borderId="12" xfId="0" applyNumberFormat="1" applyFont="1" applyFill="1" applyBorder="1" applyAlignment="1">
      <alignment horizontal="right" vertical="center"/>
    </xf>
    <xf numFmtId="164" fontId="11" fillId="5" borderId="39" xfId="0" applyNumberFormat="1" applyFont="1" applyFill="1" applyBorder="1" applyAlignment="1">
      <alignment horizontal="right" vertical="center"/>
    </xf>
    <xf numFmtId="164" fontId="11" fillId="0" borderId="39" xfId="0" applyNumberFormat="1" applyFont="1" applyFill="1" applyBorder="1" applyAlignment="1">
      <alignment horizontal="right" vertical="center"/>
    </xf>
    <xf numFmtId="164" fontId="9" fillId="3" borderId="13" xfId="0" applyNumberFormat="1" applyFont="1" applyFill="1" applyBorder="1" applyAlignment="1">
      <alignment horizontal="left"/>
    </xf>
    <xf numFmtId="49" fontId="6" fillId="4" borderId="38" xfId="0" applyNumberFormat="1" applyFont="1" applyFill="1" applyBorder="1" applyAlignment="1">
      <alignment horizontal="right" vertical="center"/>
    </xf>
    <xf numFmtId="0" fontId="6" fillId="4" borderId="39" xfId="0" applyNumberFormat="1" applyFont="1" applyFill="1" applyBorder="1" applyAlignment="1">
      <alignment horizontal="right" vertical="center"/>
    </xf>
    <xf numFmtId="0" fontId="0" fillId="3" borderId="39" xfId="0" applyNumberFormat="1" applyFont="1" applyFill="1" applyBorder="1" applyAlignment="1"/>
    <xf numFmtId="164" fontId="9" fillId="3" borderId="39" xfId="0" applyNumberFormat="1" applyFont="1" applyFill="1" applyBorder="1" applyAlignment="1">
      <alignment horizontal="right"/>
    </xf>
    <xf numFmtId="164" fontId="9" fillId="3" borderId="39" xfId="0" applyNumberFormat="1" applyFont="1" applyFill="1" applyBorder="1" applyAlignment="1">
      <alignment horizontal="left"/>
    </xf>
    <xf numFmtId="165" fontId="6" fillId="4" borderId="12" xfId="0" applyNumberFormat="1" applyFont="1" applyFill="1" applyBorder="1" applyAlignment="1">
      <alignment horizontal="center" vertical="center"/>
    </xf>
    <xf numFmtId="0" fontId="0" fillId="3" borderId="14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49" fontId="6" fillId="4" borderId="20" xfId="0" applyNumberFormat="1" applyFont="1" applyFill="1" applyBorder="1" applyAlignment="1">
      <alignment horizontal="center" vertical="center"/>
    </xf>
    <xf numFmtId="0" fontId="6" fillId="3" borderId="28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65" fontId="0" fillId="3" borderId="35" xfId="0" applyNumberFormat="1" applyFont="1" applyFill="1" applyBorder="1" applyAlignment="1">
      <alignment horizontal="center" vertical="center"/>
    </xf>
    <xf numFmtId="165" fontId="6" fillId="4" borderId="35" xfId="0" applyNumberFormat="1" applyFont="1" applyFill="1" applyBorder="1" applyAlignment="1">
      <alignment horizontal="right" vertical="center"/>
    </xf>
    <xf numFmtId="165" fontId="0" fillId="3" borderId="27" xfId="0" applyNumberFormat="1" applyFont="1" applyFill="1" applyBorder="1" applyAlignment="1">
      <alignment horizontal="center" vertical="center"/>
    </xf>
    <xf numFmtId="165" fontId="0" fillId="3" borderId="43" xfId="0" applyNumberFormat="1" applyFont="1" applyFill="1" applyBorder="1" applyAlignment="1">
      <alignment horizontal="center" vertical="center"/>
    </xf>
    <xf numFmtId="49" fontId="6" fillId="4" borderId="44" xfId="0" applyNumberFormat="1" applyFont="1" applyFill="1" applyBorder="1" applyAlignment="1">
      <alignment horizontal="right" vertical="center"/>
    </xf>
    <xf numFmtId="49" fontId="22" fillId="3" borderId="42" xfId="0" applyNumberFormat="1" applyFont="1" applyFill="1" applyBorder="1" applyAlignment="1">
      <alignment horizontal="center" vertical="center" wrapText="1"/>
    </xf>
    <xf numFmtId="165" fontId="6" fillId="3" borderId="45" xfId="0" applyNumberFormat="1" applyFont="1" applyFill="1" applyBorder="1" applyAlignment="1">
      <alignment horizontal="center" vertical="center"/>
    </xf>
    <xf numFmtId="0" fontId="0" fillId="0" borderId="5" xfId="0" applyNumberFormat="1" applyFont="1" applyBorder="1" applyAlignment="1"/>
    <xf numFmtId="44" fontId="0" fillId="3" borderId="39" xfId="1" applyFont="1" applyFill="1" applyBorder="1" applyAlignment="1">
      <alignment horizontal="center" vertical="center"/>
    </xf>
    <xf numFmtId="44" fontId="0" fillId="0" borderId="39" xfId="1" applyFont="1" applyBorder="1" applyAlignment="1"/>
    <xf numFmtId="44" fontId="6" fillId="4" borderId="39" xfId="1" applyFont="1" applyFill="1" applyBorder="1" applyAlignment="1">
      <alignment horizontal="center" vertical="center"/>
    </xf>
    <xf numFmtId="44" fontId="6" fillId="4" borderId="39" xfId="1" applyFont="1" applyFill="1" applyBorder="1" applyAlignment="1">
      <alignment horizontal="right" vertical="center"/>
    </xf>
    <xf numFmtId="49" fontId="23" fillId="3" borderId="9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/>
    </xf>
    <xf numFmtId="49" fontId="6" fillId="7" borderId="35" xfId="0" applyNumberFormat="1" applyFont="1" applyFill="1" applyBorder="1" applyAlignment="1">
      <alignment horizontal="right" vertical="center"/>
    </xf>
    <xf numFmtId="0" fontId="6" fillId="7" borderId="25" xfId="0" applyNumberFormat="1" applyFont="1" applyFill="1" applyBorder="1" applyAlignment="1">
      <alignment horizontal="right" vertical="center"/>
    </xf>
    <xf numFmtId="0" fontId="6" fillId="7" borderId="26" xfId="0" applyNumberFormat="1" applyFont="1" applyFill="1" applyBorder="1" applyAlignment="1">
      <alignment horizontal="right" vertical="center"/>
    </xf>
    <xf numFmtId="49" fontId="24" fillId="3" borderId="9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AAAAAA"/>
      <rgbColor rgb="FFFFFFFF"/>
      <rgbColor rgb="FFFFFF99"/>
      <rgbColor rgb="FFFBCAA2"/>
      <rgbColor rgb="FF339966"/>
      <rgbColor rgb="FF1FB714"/>
      <rgbColor rgb="FF969696"/>
      <rgbColor rgb="FFCC99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8"/>
  <sheetViews>
    <sheetView showGridLines="0" workbookViewId="0">
      <selection activeCell="I18" sqref="I18"/>
    </sheetView>
  </sheetViews>
  <sheetFormatPr defaultColWidth="8.85546875" defaultRowHeight="12.75" customHeight="1" x14ac:dyDescent="0.2"/>
  <cols>
    <col min="1" max="1" width="48.28515625" style="1" customWidth="1"/>
    <col min="2" max="2" width="11.42578125" style="118" customWidth="1"/>
    <col min="3" max="3" width="14.42578125" style="1" customWidth="1"/>
    <col min="4" max="4" width="12.140625" style="1" customWidth="1"/>
    <col min="5" max="5" width="8.7109375" style="1" customWidth="1"/>
    <col min="6" max="6" width="13.5703125" style="1" customWidth="1"/>
    <col min="7" max="7" width="15.85546875" style="1" customWidth="1"/>
    <col min="8" max="8" width="15" style="1" customWidth="1"/>
    <col min="9" max="9" width="15.140625" style="1" customWidth="1"/>
    <col min="10" max="10" width="15.7109375" style="1" customWidth="1"/>
    <col min="11" max="11" width="15.7109375" style="46" customWidth="1"/>
    <col min="12" max="12" width="14.28515625" style="1" customWidth="1"/>
    <col min="13" max="13" width="15.140625" style="1" customWidth="1"/>
    <col min="14" max="15" width="15.28515625" style="1" customWidth="1"/>
    <col min="16" max="16" width="15.140625" style="1" customWidth="1"/>
    <col min="17" max="257" width="8.85546875" style="1" customWidth="1"/>
  </cols>
  <sheetData>
    <row r="1" spans="1:16" ht="78" customHeight="1" x14ac:dyDescent="0.2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6" ht="33.75" customHeight="1" x14ac:dyDescent="0.2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6" ht="17.25" customHeight="1" x14ac:dyDescent="0.25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ht="85.5" customHeight="1" x14ac:dyDescent="0.2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97" t="s">
        <v>11</v>
      </c>
      <c r="J4" s="102" t="s">
        <v>52</v>
      </c>
      <c r="K4" s="102" t="s">
        <v>53</v>
      </c>
      <c r="L4" s="4" t="s">
        <v>12</v>
      </c>
      <c r="M4" s="4" t="s">
        <v>13</v>
      </c>
      <c r="N4" s="4" t="s">
        <v>14</v>
      </c>
      <c r="O4" s="124" t="s">
        <v>54</v>
      </c>
      <c r="P4" s="124" t="s">
        <v>55</v>
      </c>
    </row>
    <row r="5" spans="1:16" ht="24.75" customHeight="1" x14ac:dyDescent="0.3">
      <c r="A5" s="5" t="s">
        <v>15</v>
      </c>
      <c r="B5" s="6">
        <v>2</v>
      </c>
      <c r="C5" s="7"/>
      <c r="D5" s="7"/>
      <c r="E5" s="7"/>
      <c r="F5" s="7"/>
      <c r="G5" s="8">
        <v>4200</v>
      </c>
      <c r="H5" s="93">
        <v>500</v>
      </c>
      <c r="I5" s="98">
        <v>8400</v>
      </c>
      <c r="J5" s="107">
        <v>1000</v>
      </c>
      <c r="K5" s="95">
        <f>J5*2</f>
        <v>2000</v>
      </c>
      <c r="L5" s="7"/>
      <c r="M5" s="7"/>
      <c r="N5" s="119">
        <f>B5*L5</f>
        <v>0</v>
      </c>
      <c r="O5" s="127">
        <f>B5*M5</f>
        <v>0</v>
      </c>
      <c r="P5" s="128">
        <f>O5*2</f>
        <v>0</v>
      </c>
    </row>
    <row r="6" spans="1:16" ht="13.7" customHeight="1" x14ac:dyDescent="0.2">
      <c r="A6" s="10"/>
      <c r="B6" s="113"/>
      <c r="C6" s="11"/>
      <c r="D6" s="11"/>
      <c r="E6" s="11"/>
      <c r="F6" s="11"/>
      <c r="G6" s="12"/>
      <c r="H6" s="12"/>
      <c r="I6" s="99"/>
      <c r="J6" s="109"/>
      <c r="K6" s="109"/>
      <c r="L6" s="11"/>
      <c r="M6" s="13"/>
      <c r="N6" s="120"/>
      <c r="O6" s="129"/>
      <c r="P6" s="129"/>
    </row>
    <row r="7" spans="1:16" ht="17.100000000000001" customHeight="1" x14ac:dyDescent="0.3">
      <c r="A7" s="14" t="s">
        <v>16</v>
      </c>
      <c r="B7" s="114"/>
      <c r="C7" s="15"/>
      <c r="D7" s="15"/>
      <c r="E7" s="15"/>
      <c r="F7" s="15"/>
      <c r="G7" s="16"/>
      <c r="H7" s="94"/>
      <c r="I7" s="100"/>
      <c r="J7" s="110"/>
      <c r="K7" s="95">
        <f t="shared" ref="K6:K16" si="0">J7*2</f>
        <v>0</v>
      </c>
      <c r="L7" s="15"/>
      <c r="M7" s="17"/>
      <c r="N7" s="119">
        <f t="shared" ref="N7:N14" si="1">B7*L7</f>
        <v>0</v>
      </c>
      <c r="O7" s="127">
        <f t="shared" ref="O7:O14" si="2">B7*M7</f>
        <v>0</v>
      </c>
      <c r="P7" s="128">
        <f t="shared" ref="P6:P17" si="3">O7*2</f>
        <v>0</v>
      </c>
    </row>
    <row r="8" spans="1:16" ht="17.100000000000001" customHeight="1" x14ac:dyDescent="0.3">
      <c r="A8" s="18" t="s">
        <v>17</v>
      </c>
      <c r="B8" s="115">
        <v>2</v>
      </c>
      <c r="C8" s="19"/>
      <c r="D8" s="19"/>
      <c r="E8" s="19"/>
      <c r="F8" s="20"/>
      <c r="G8" s="21">
        <v>600</v>
      </c>
      <c r="H8" s="93">
        <v>100</v>
      </c>
      <c r="I8" s="98">
        <v>1200</v>
      </c>
      <c r="J8" s="111">
        <v>200</v>
      </c>
      <c r="K8" s="95">
        <f t="shared" si="0"/>
        <v>400</v>
      </c>
      <c r="L8" s="19"/>
      <c r="M8" s="19"/>
      <c r="N8" s="121">
        <f t="shared" si="1"/>
        <v>0</v>
      </c>
      <c r="O8" s="127">
        <f t="shared" si="2"/>
        <v>0</v>
      </c>
      <c r="P8" s="128">
        <f t="shared" si="3"/>
        <v>0</v>
      </c>
    </row>
    <row r="9" spans="1:16" ht="17.100000000000001" customHeight="1" x14ac:dyDescent="0.3">
      <c r="A9" s="18" t="s">
        <v>18</v>
      </c>
      <c r="B9" s="115">
        <v>2</v>
      </c>
      <c r="C9" s="19"/>
      <c r="D9" s="19"/>
      <c r="E9" s="19"/>
      <c r="F9" s="20"/>
      <c r="G9" s="21">
        <v>1100</v>
      </c>
      <c r="H9" s="93">
        <v>100</v>
      </c>
      <c r="I9" s="98">
        <v>2200</v>
      </c>
      <c r="J9" s="111">
        <v>200</v>
      </c>
      <c r="K9" s="95">
        <f t="shared" si="0"/>
        <v>400</v>
      </c>
      <c r="L9" s="19"/>
      <c r="M9" s="19"/>
      <c r="N9" s="122">
        <f t="shared" si="1"/>
        <v>0</v>
      </c>
      <c r="O9" s="127">
        <f t="shared" si="2"/>
        <v>0</v>
      </c>
      <c r="P9" s="128">
        <f t="shared" si="3"/>
        <v>0</v>
      </c>
    </row>
    <row r="10" spans="1:16" ht="17.100000000000001" customHeight="1" x14ac:dyDescent="0.3">
      <c r="A10" s="18" t="s">
        <v>19</v>
      </c>
      <c r="B10" s="115">
        <v>2</v>
      </c>
      <c r="C10" s="19"/>
      <c r="D10" s="19"/>
      <c r="E10" s="19"/>
      <c r="F10" s="20"/>
      <c r="G10" s="21">
        <v>1100</v>
      </c>
      <c r="H10" s="93">
        <v>100</v>
      </c>
      <c r="I10" s="98">
        <v>2200</v>
      </c>
      <c r="J10" s="112">
        <v>200</v>
      </c>
      <c r="K10" s="95">
        <f t="shared" si="0"/>
        <v>400</v>
      </c>
      <c r="L10" s="22"/>
      <c r="M10" s="22"/>
      <c r="N10" s="122">
        <f t="shared" si="1"/>
        <v>0</v>
      </c>
      <c r="O10" s="127">
        <f t="shared" si="2"/>
        <v>0</v>
      </c>
      <c r="P10" s="128">
        <f t="shared" si="3"/>
        <v>0</v>
      </c>
    </row>
    <row r="11" spans="1:16" ht="17.100000000000001" customHeight="1" x14ac:dyDescent="0.3">
      <c r="A11" s="18" t="s">
        <v>20</v>
      </c>
      <c r="B11" s="115">
        <v>2</v>
      </c>
      <c r="C11" s="19"/>
      <c r="D11" s="19"/>
      <c r="E11" s="19"/>
      <c r="F11" s="20"/>
      <c r="G11" s="21">
        <v>700</v>
      </c>
      <c r="H11" s="93">
        <v>100</v>
      </c>
      <c r="I11" s="98">
        <v>1400</v>
      </c>
      <c r="J11" s="112">
        <v>200</v>
      </c>
      <c r="K11" s="95">
        <f t="shared" si="0"/>
        <v>400</v>
      </c>
      <c r="L11" s="22"/>
      <c r="M11" s="22"/>
      <c r="N11" s="122">
        <f t="shared" si="1"/>
        <v>0</v>
      </c>
      <c r="O11" s="127">
        <f t="shared" si="2"/>
        <v>0</v>
      </c>
      <c r="P11" s="128">
        <f t="shared" si="3"/>
        <v>0</v>
      </c>
    </row>
    <row r="12" spans="1:16" ht="17.100000000000001" customHeight="1" x14ac:dyDescent="0.3">
      <c r="A12" s="18" t="s">
        <v>21</v>
      </c>
      <c r="B12" s="115">
        <v>2</v>
      </c>
      <c r="C12" s="19"/>
      <c r="D12" s="19"/>
      <c r="E12" s="19"/>
      <c r="F12" s="20"/>
      <c r="G12" s="21">
        <v>1800</v>
      </c>
      <c r="H12" s="93">
        <v>225</v>
      </c>
      <c r="I12" s="98">
        <v>3600</v>
      </c>
      <c r="J12" s="112">
        <v>450</v>
      </c>
      <c r="K12" s="95">
        <f t="shared" si="0"/>
        <v>900</v>
      </c>
      <c r="L12" s="19"/>
      <c r="M12" s="19"/>
      <c r="N12" s="122">
        <f t="shared" si="1"/>
        <v>0</v>
      </c>
      <c r="O12" s="127">
        <f t="shared" si="2"/>
        <v>0</v>
      </c>
      <c r="P12" s="128">
        <f t="shared" si="3"/>
        <v>0</v>
      </c>
    </row>
    <row r="13" spans="1:16" ht="17.100000000000001" customHeight="1" x14ac:dyDescent="0.3">
      <c r="A13" s="18" t="s">
        <v>22</v>
      </c>
      <c r="B13" s="115">
        <v>2</v>
      </c>
      <c r="C13" s="19"/>
      <c r="D13" s="19"/>
      <c r="E13" s="19"/>
      <c r="F13" s="20"/>
      <c r="G13" s="21">
        <v>1200</v>
      </c>
      <c r="H13" s="93">
        <v>150</v>
      </c>
      <c r="I13" s="98">
        <v>2400</v>
      </c>
      <c r="J13" s="112">
        <v>300</v>
      </c>
      <c r="K13" s="95">
        <f t="shared" si="0"/>
        <v>600</v>
      </c>
      <c r="L13" s="19"/>
      <c r="M13" s="19"/>
      <c r="N13" s="122">
        <f t="shared" si="1"/>
        <v>0</v>
      </c>
      <c r="O13" s="127">
        <f t="shared" si="2"/>
        <v>0</v>
      </c>
      <c r="P13" s="128">
        <f t="shared" si="3"/>
        <v>0</v>
      </c>
    </row>
    <row r="14" spans="1:16" ht="17.100000000000001" customHeight="1" x14ac:dyDescent="0.3">
      <c r="A14" s="18" t="s">
        <v>23</v>
      </c>
      <c r="B14" s="115">
        <v>2</v>
      </c>
      <c r="C14" s="19"/>
      <c r="D14" s="19"/>
      <c r="E14" s="19"/>
      <c r="F14" s="20"/>
      <c r="G14" s="21">
        <v>1200</v>
      </c>
      <c r="H14" s="93">
        <v>150</v>
      </c>
      <c r="I14" s="98">
        <v>2400</v>
      </c>
      <c r="J14" s="112">
        <v>300</v>
      </c>
      <c r="K14" s="95">
        <f t="shared" si="0"/>
        <v>600</v>
      </c>
      <c r="L14" s="19"/>
      <c r="M14" s="19"/>
      <c r="N14" s="122">
        <f t="shared" si="1"/>
        <v>0</v>
      </c>
      <c r="O14" s="127">
        <f t="shared" si="2"/>
        <v>0</v>
      </c>
      <c r="P14" s="128">
        <f t="shared" si="3"/>
        <v>0</v>
      </c>
    </row>
    <row r="15" spans="1:16" ht="13.7" customHeight="1" x14ac:dyDescent="0.3">
      <c r="A15" s="23"/>
      <c r="B15" s="116"/>
      <c r="C15" s="24"/>
      <c r="D15" s="24"/>
      <c r="E15" s="24"/>
      <c r="F15" s="24"/>
      <c r="G15" s="25"/>
      <c r="H15" s="54"/>
      <c r="I15" s="101"/>
      <c r="J15" s="108"/>
      <c r="K15" s="95">
        <f t="shared" si="0"/>
        <v>0</v>
      </c>
      <c r="L15" s="24"/>
      <c r="M15" s="24"/>
      <c r="N15" s="123"/>
      <c r="O15" s="130"/>
      <c r="P15" s="130"/>
    </row>
    <row r="16" spans="1:16" ht="17.100000000000001" customHeight="1" x14ac:dyDescent="0.3">
      <c r="A16" s="18" t="s">
        <v>24</v>
      </c>
      <c r="B16" s="26">
        <v>2</v>
      </c>
      <c r="C16" s="27"/>
      <c r="D16" s="27"/>
      <c r="E16" s="27"/>
      <c r="F16" s="28"/>
      <c r="G16" s="8">
        <v>850</v>
      </c>
      <c r="H16" s="93">
        <v>200</v>
      </c>
      <c r="I16" s="98">
        <v>1700</v>
      </c>
      <c r="J16" s="96">
        <v>400</v>
      </c>
      <c r="K16" s="95">
        <f t="shared" si="0"/>
        <v>800</v>
      </c>
      <c r="L16" s="27"/>
      <c r="M16" s="28"/>
      <c r="N16" s="119">
        <f>B16*L16</f>
        <v>0</v>
      </c>
      <c r="O16" s="127">
        <f>B16*M16</f>
        <v>0</v>
      </c>
      <c r="P16" s="128">
        <f t="shared" si="3"/>
        <v>0</v>
      </c>
    </row>
    <row r="17" spans="1:16" ht="13.7" customHeight="1" x14ac:dyDescent="0.2">
      <c r="A17" s="58" t="s">
        <v>25</v>
      </c>
      <c r="B17" s="59"/>
      <c r="C17" s="59"/>
      <c r="D17" s="59"/>
      <c r="E17" s="59"/>
      <c r="F17" s="59"/>
      <c r="G17" s="60"/>
      <c r="H17" s="60"/>
      <c r="I17" s="103"/>
      <c r="J17" s="104"/>
      <c r="K17" s="104"/>
      <c r="L17" s="59"/>
      <c r="M17" s="61"/>
      <c r="N17" s="120">
        <f>SUM(N5:N16)</f>
        <v>0</v>
      </c>
      <c r="O17" s="129"/>
      <c r="P17" s="129"/>
    </row>
    <row r="18" spans="1:16" ht="13.7" customHeight="1" x14ac:dyDescent="0.2">
      <c r="A18" s="29"/>
      <c r="B18" s="117"/>
      <c r="C18" s="30"/>
      <c r="D18" s="30"/>
      <c r="E18" s="30"/>
      <c r="F18" s="30"/>
      <c r="G18" s="30"/>
      <c r="H18" s="30"/>
      <c r="I18" s="105">
        <f>SUM(I5:I16)</f>
        <v>25500</v>
      </c>
      <c r="J18" s="106">
        <f>SUM(J5:J16)</f>
        <v>3250</v>
      </c>
      <c r="K18" s="105">
        <f>J18*2</f>
        <v>6500</v>
      </c>
      <c r="L18" s="30"/>
      <c r="M18" s="31"/>
      <c r="N18" s="32"/>
      <c r="O18" s="125"/>
      <c r="P18" s="126"/>
    </row>
  </sheetData>
  <mergeCells count="4">
    <mergeCell ref="A3:O3"/>
    <mergeCell ref="A17:M17"/>
    <mergeCell ref="A2:O2"/>
    <mergeCell ref="A1:O1"/>
  </mergeCells>
  <pageMargins left="0" right="0" top="0" bottom="0" header="0.51181100000000002" footer="0.51181100000000002"/>
  <pageSetup orientation="landscape" r:id="rId1"/>
  <headerFooter>
    <oddFooter>&amp;C&amp;"Helvetica,Regular"&amp;11&amp;K000000&amp;P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>
      <selection activeCell="A6" sqref="A6:K6"/>
    </sheetView>
  </sheetViews>
  <sheetFormatPr defaultColWidth="8.85546875" defaultRowHeight="12.75" customHeight="1" x14ac:dyDescent="0.2"/>
  <cols>
    <col min="1" max="1" width="44.7109375" style="33" customWidth="1"/>
    <col min="2" max="2" width="20.28515625" style="33" customWidth="1"/>
    <col min="3" max="3" width="14.140625" style="33" customWidth="1"/>
    <col min="4" max="4" width="13.140625" style="33" customWidth="1"/>
    <col min="5" max="7" width="17.140625" style="33" customWidth="1"/>
    <col min="8" max="8" width="17.5703125" style="33" customWidth="1"/>
    <col min="9" max="9" width="14.85546875" style="33" customWidth="1"/>
    <col min="10" max="10" width="17.140625" style="33" customWidth="1"/>
    <col min="11" max="11" width="13.42578125" style="33" customWidth="1"/>
    <col min="12" max="12" width="21.28515625" style="33" customWidth="1"/>
    <col min="13" max="256" width="8.85546875" style="33" customWidth="1"/>
  </cols>
  <sheetData>
    <row r="1" spans="1:12" ht="60.75" customHeight="1" x14ac:dyDescent="0.2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2" ht="48" customHeight="1" x14ac:dyDescent="0.2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1:12" ht="18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</row>
    <row r="4" spans="1:12" ht="36.200000000000003" customHeight="1" x14ac:dyDescent="0.2">
      <c r="A4" s="4" t="s">
        <v>27</v>
      </c>
      <c r="B4" s="4" t="s">
        <v>28</v>
      </c>
      <c r="C4" s="4" t="s">
        <v>6</v>
      </c>
      <c r="D4" s="4" t="s">
        <v>29</v>
      </c>
      <c r="E4" s="4" t="s">
        <v>30</v>
      </c>
      <c r="F4" s="4" t="s">
        <v>31</v>
      </c>
      <c r="G4" s="4" t="s">
        <v>32</v>
      </c>
      <c r="H4" s="34" t="s">
        <v>33</v>
      </c>
      <c r="I4" s="4" t="s">
        <v>34</v>
      </c>
      <c r="J4" s="4" t="s">
        <v>35</v>
      </c>
      <c r="K4" s="4" t="s">
        <v>36</v>
      </c>
      <c r="L4" s="4" t="s">
        <v>37</v>
      </c>
    </row>
    <row r="5" spans="1:12" ht="32.25" customHeight="1" x14ac:dyDescent="0.2">
      <c r="A5" s="132" t="s">
        <v>38</v>
      </c>
      <c r="B5" s="35"/>
      <c r="C5" s="7"/>
      <c r="D5" s="7"/>
      <c r="E5" s="7">
        <v>1</v>
      </c>
      <c r="F5" s="7"/>
      <c r="G5" s="7"/>
      <c r="H5" s="36">
        <v>160</v>
      </c>
      <c r="I5" s="37">
        <v>38</v>
      </c>
      <c r="J5" s="37">
        <f>PRODUCT(H5:I5)</f>
        <v>6080</v>
      </c>
      <c r="K5" s="37">
        <v>0</v>
      </c>
      <c r="L5" s="9">
        <f>H5*K5</f>
        <v>0</v>
      </c>
    </row>
    <row r="6" spans="1:12" ht="58.5" customHeight="1" x14ac:dyDescent="0.2">
      <c r="A6" s="133" t="s">
        <v>39</v>
      </c>
      <c r="B6" s="134"/>
      <c r="C6" s="134"/>
      <c r="D6" s="134"/>
      <c r="E6" s="134"/>
      <c r="F6" s="134"/>
      <c r="G6" s="134"/>
      <c r="H6" s="134"/>
      <c r="I6" s="134"/>
      <c r="J6" s="134"/>
      <c r="K6" s="135"/>
      <c r="L6" s="38">
        <f>SUM(L5:L5)</f>
        <v>0</v>
      </c>
    </row>
    <row r="7" spans="1:12" ht="13.7" customHeight="1" x14ac:dyDescent="0.2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2" ht="16.7" customHeigh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2" ht="16.7" customHeigh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42"/>
    </row>
    <row r="10" spans="1:12" ht="13.7" customHeight="1" x14ac:dyDescent="0.2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</row>
  </sheetData>
  <mergeCells count="6">
    <mergeCell ref="A9:K9"/>
    <mergeCell ref="A3:L3"/>
    <mergeCell ref="A8:L8"/>
    <mergeCell ref="A2:L2"/>
    <mergeCell ref="A1:L1"/>
    <mergeCell ref="A6:K6"/>
  </mergeCells>
  <pageMargins left="0" right="0" top="0" bottom="0" header="0.51181100000000002" footer="0.51181100000000002"/>
  <pageSetup scale="91" orientation="landscape"/>
  <headerFooter>
    <oddFooter>&amp;C&amp;"Helvetica,Regular"&amp;11&amp;K000000&amp;P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"/>
  <sheetViews>
    <sheetView showGridLines="0" tabSelected="1" workbookViewId="0">
      <selection activeCell="C9" sqref="C9"/>
    </sheetView>
  </sheetViews>
  <sheetFormatPr defaultColWidth="8.85546875" defaultRowHeight="12.75" customHeight="1" x14ac:dyDescent="0.2"/>
  <cols>
    <col min="1" max="1" width="49.7109375" style="46" customWidth="1"/>
    <col min="2" max="2" width="57.5703125" style="46" customWidth="1"/>
    <col min="3" max="3" width="27.7109375" style="46" customWidth="1"/>
    <col min="4" max="4" width="14.140625" style="46" customWidth="1"/>
    <col min="5" max="254" width="8.85546875" style="46" customWidth="1"/>
  </cols>
  <sheetData>
    <row r="1" spans="1:4" ht="71.25" customHeight="1" x14ac:dyDescent="0.2">
      <c r="A1" s="79" t="s">
        <v>40</v>
      </c>
      <c r="B1" s="80"/>
      <c r="C1" s="81"/>
      <c r="D1" s="80"/>
    </row>
    <row r="2" spans="1:4" ht="45" customHeight="1" x14ac:dyDescent="0.2">
      <c r="A2" s="82" t="s">
        <v>41</v>
      </c>
      <c r="B2" s="83"/>
      <c r="C2" s="84"/>
      <c r="D2" s="83"/>
    </row>
    <row r="3" spans="1:4" ht="51" customHeight="1" x14ac:dyDescent="0.2">
      <c r="A3" s="82" t="s">
        <v>42</v>
      </c>
      <c r="B3" s="83"/>
      <c r="C3" s="84"/>
      <c r="D3" s="83"/>
    </row>
    <row r="4" spans="1:4" ht="46.5" customHeight="1" x14ac:dyDescent="0.2">
      <c r="A4" s="85" t="s">
        <v>43</v>
      </c>
      <c r="B4" s="86"/>
      <c r="C4" s="87"/>
      <c r="D4" s="88"/>
    </row>
    <row r="5" spans="1:4" ht="83.25" customHeight="1" x14ac:dyDescent="0.2">
      <c r="A5" s="47" t="s">
        <v>44</v>
      </c>
      <c r="B5" s="48" t="s">
        <v>45</v>
      </c>
      <c r="C5" s="48" t="s">
        <v>46</v>
      </c>
      <c r="D5" s="48" t="s">
        <v>47</v>
      </c>
    </row>
    <row r="6" spans="1:4" ht="37.9" customHeight="1" x14ac:dyDescent="0.2">
      <c r="A6" s="131" t="s">
        <v>56</v>
      </c>
      <c r="B6" s="50">
        <v>25500</v>
      </c>
      <c r="C6" s="136" t="s">
        <v>57</v>
      </c>
      <c r="D6" s="7"/>
    </row>
    <row r="7" spans="1:4" ht="33" customHeight="1" x14ac:dyDescent="0.2">
      <c r="A7" s="49" t="s">
        <v>48</v>
      </c>
      <c r="B7" s="50">
        <v>6500</v>
      </c>
      <c r="C7" s="136" t="s">
        <v>58</v>
      </c>
      <c r="D7" s="7"/>
    </row>
    <row r="8" spans="1:4" ht="33" customHeight="1" x14ac:dyDescent="0.2">
      <c r="A8" s="131" t="s">
        <v>59</v>
      </c>
      <c r="B8" s="50">
        <v>6080</v>
      </c>
      <c r="C8" s="136" t="s">
        <v>60</v>
      </c>
      <c r="D8" s="55"/>
    </row>
    <row r="9" spans="1:4" ht="34.15" customHeight="1" x14ac:dyDescent="0.2">
      <c r="A9" s="51" t="s">
        <v>49</v>
      </c>
      <c r="B9" s="52">
        <f>SUM(B6:B7)</f>
        <v>32000</v>
      </c>
      <c r="C9" s="53" t="e">
        <f>C6+C7+C8</f>
        <v>#VALUE!</v>
      </c>
      <c r="D9" s="7"/>
    </row>
    <row r="10" spans="1:4" ht="83.25" customHeight="1" x14ac:dyDescent="0.2">
      <c r="A10" s="89" t="s">
        <v>50</v>
      </c>
      <c r="B10" s="90"/>
      <c r="C10" s="7"/>
      <c r="D10" s="7"/>
    </row>
    <row r="11" spans="1:4" ht="123" customHeight="1" x14ac:dyDescent="0.2">
      <c r="A11" s="91" t="s">
        <v>51</v>
      </c>
      <c r="B11" s="92"/>
      <c r="C11" s="7"/>
      <c r="D11" s="7"/>
    </row>
  </sheetData>
  <mergeCells count="6">
    <mergeCell ref="A11:B11"/>
    <mergeCell ref="A1:D1"/>
    <mergeCell ref="A3:D3"/>
    <mergeCell ref="A4:D4"/>
    <mergeCell ref="A10:B10"/>
    <mergeCell ref="A2:D2"/>
  </mergeCells>
  <pageMargins left="0" right="0" top="0" bottom="0" header="0.51181100000000002" footer="0.51181100000000002"/>
  <pageSetup orientation="landscape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1-Apparecchiature</vt:lpstr>
      <vt:lpstr>SCHEDA 2-DM CONSUMABILI</vt:lpstr>
      <vt:lpstr>SCHEDA 3 - QUOTAZIONE ECON.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Tiziana Petrella</cp:lastModifiedBy>
  <dcterms:modified xsi:type="dcterms:W3CDTF">2017-07-21T13:44:05Z</dcterms:modified>
</cp:coreProperties>
</file>